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ll\Downloads\Data\สำนัก กอง\กพร\pdg_dataset_21_01 ผลประเมินกระทรวง 67 มีอัพเดทข้อมูล\"/>
    </mc:Choice>
  </mc:AlternateContent>
  <xr:revisionPtr revIDLastSave="0" documentId="13_ncr:1_{44635072-ECC6-4749-891C-BBD1EC3F5D11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6.สัดส่วนการใช้พลังงานฯ" sheetId="2" state="hidden" r:id="rId1"/>
    <sheet name="ตัวชี้วัดระดับกรม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EOo4bs9BVnsPIjgrT0146T5xFDDZygghzidsOCMvGSg="/>
    </ext>
  </extLst>
</workbook>
</file>

<file path=xl/calcChain.xml><?xml version="1.0" encoding="utf-8"?>
<calcChain xmlns="http://schemas.openxmlformats.org/spreadsheetml/2006/main">
  <c r="K18" i="2" l="1"/>
  <c r="K11" i="2"/>
  <c r="G9" i="2" s="1"/>
  <c r="E3" i="2" s="1"/>
  <c r="H9" i="2"/>
  <c r="E4" i="2" s="1"/>
  <c r="E2" i="2"/>
  <c r="E1" i="2"/>
</calcChain>
</file>

<file path=xl/sharedStrings.xml><?xml version="1.0" encoding="utf-8"?>
<sst xmlns="http://schemas.openxmlformats.org/spreadsheetml/2006/main" count="78" uniqueCount="68">
  <si>
    <t>ตัวชี้วัดที่</t>
  </si>
  <si>
    <t>:</t>
  </si>
  <si>
    <t>ผลการดำเนินงาน</t>
  </si>
  <si>
    <t>&lt;-- ถ้าเป็น N/A ใส่ 1</t>
  </si>
  <si>
    <t>คะแนนประเมินตนเอง</t>
  </si>
  <si>
    <t>คะแนนจากผู้ประเมิน</t>
  </si>
  <si>
    <t>ตัวชี้วัด</t>
  </si>
  <si>
    <t>เกณฑ์การให้คะแนน</t>
  </si>
  <si>
    <t>คะแนน</t>
  </si>
  <si>
    <t>ผลคะแนน</t>
  </si>
  <si>
    <t>ประเด็นการปรับลดคะแนน</t>
  </si>
  <si>
    <t>หมายเหตุ</t>
  </si>
  <si>
    <t>อยู่ในระดับ</t>
  </si>
  <si>
    <t>ประเด็นการให้คะแนน</t>
  </si>
  <si>
    <t>คะแนน
ประเมินตนเอง</t>
  </si>
  <si>
    <t>มิติภายนอก</t>
  </si>
  <si>
    <t>คะแนนที่ได้ของตัวชี้วัดนี้</t>
  </si>
  <si>
    <t>กรอกประเมินตนเอง =&gt;</t>
  </si>
  <si>
    <t>&lt;-คะแนน</t>
  </si>
  <si>
    <t>ผลคะแนน
จาก
ผู้ประเมิน</t>
  </si>
  <si>
    <t xml:space="preserve">สัดส่วนการใช้พลังงานทดแทนต่อปริมาณการใช้พลังงานขั้นสุดท้ายเพิ่มขึ้น </t>
  </si>
  <si>
    <t>องค์ประกอบ</t>
  </si>
  <si>
    <t>น้ำหนัก
(ร้อยละ)</t>
  </si>
  <si>
    <t>เป้าหมายขั้นต่ำ
(50)</t>
  </si>
  <si>
    <t>เป้าหมายมาตรฐาน
(75)</t>
  </si>
  <si>
    <t>เป้าหมายขั้นสูง
(100)</t>
  </si>
  <si>
    <t xml:space="preserve">ผลการดำเนินงาน </t>
  </si>
  <si>
    <t>คะแนนถ่วงน้ำหนัก</t>
  </si>
  <si>
    <t>การประเมินประสิทธิผลการดำเนินงาน (Performance Base) ร้อยละ 70</t>
  </si>
  <si>
    <t>ระดับความสำเร็จในการผลักดันภารกิจด้านพลังงานของไทยภายใต้กรอบทวิภาคีและพหุภาคี
หน่วยวัด:  จำนวนเรื่อง
เจ้าภาพตัวชี้วัด:  กกต.</t>
  </si>
  <si>
    <t xml:space="preserve">5เรื่อง และรายงานความก้าวหน้าของ 
MOU/MOC ปี 2566 
จำนวน 2 เรื่อง
</t>
  </si>
  <si>
    <t xml:space="preserve">6 เรื่อง และรายงานความก้าวหน้าของ 
MOU/MOC ปี 2566 
จำนวน 2 เรื่อง
</t>
  </si>
  <si>
    <t>7 เรื่อง และรายงานความก้าวหน้าของ MOU/MOC ปี 2566 
จำนวน 2 เรื่อง</t>
  </si>
  <si>
    <t xml:space="preserve">ผลการดำเนินงาน รอบ 12 เดือน : บรรลุเป้าหมายขั้นสูง
ดำเนินการผลักดันภารกิจด้านพลังงานของไทยภายใต้กรอบ
ทวิภาคีและพหุภาคีได้ 7 เรื่อง ดังนี้
1. การเป็นเจ้าภาพร่วมในการจัดประชุมด้านพลังงานแห่งเอเชีย
และแปซิฟิก ครั้งที่ 3 ซึ่งมีการรับรองปฏิญญาระดับรัฐมนตรีว่าด้วยการสร้างอนาคตทางพลังงานที่มั่นคง ยั่งยืน และเชื่อมโยงกันสำหรับภูมิภาคเอเชียและแปซิฟิกร่วมกัน
2. การเป็นเจ้าภาพจัดการประชุม APEC Energy Working Group ครั้งที่ 66 เพื่อหารือและผลักดันความร่วมมือด้านพลังงานของคณะทำงานด้านพลังงานเอเปค รวมถึงมีการแลกเปลี่ยนข้อมูลความก้าวหน้าของข้อตกลง/ข้อริเริ่มที่สำคัญ อาทิ ข้อริเริ่มด้านความมั่นคงด้านพลังงานในเอเปค
3. การลงนามแผนงานความร่วมมือระหว่างกระทรวงพลังงานกับทบวงการพลังงานระหว่างประเทศ ประจำปี ค.ศ. 2024-2025 
โดยมุ่งเน้นการผลักดันให้เกิดกิจกรรมความร่วมมือด้านพลังงาน
การพัฒนามาตรการรองรับสภาวะฉุกเฉินด้านพลังงาน
4. การลงนามขยายระยะเวลาบันทึกความเข้าใจว่าด้วยการเชื่อมโยงโครงข่ายสายส่งไฟฟ้าอาเซียน (IOE of APG MOU) ของประเทศสมาชิกอาเซียน ซึ่งจะสิ้นสุดในวันที่ 19 มีนาคม 2567 เป็นวันที่ 31 ธันวาคม 2568
5. การลงนามบันทึกความเข้าใจว่าด้วยความร่วมมือด้านพลังงานระหว่างกระทรวงพลังงานแห่งราชอาณาจักรไทยกับกระทรวงไฟฟ้า พลังงาน และทรัพยากรแร่สาธารณรัฐประชาชนบังกลาเทศ
</t>
  </si>
  <si>
    <t>ปริมาณพลังงานที่ลดลงจากการส่งเสริมเทคโนโลยีพลังงานเพื่อลดการใช้พลังงาน
หน่วยวัด:  ktoe
เจ้าภาพตัวชี้วัด:  กพภ.</t>
  </si>
  <si>
    <t>(ร้อยละ)</t>
  </si>
  <si>
    <t>0.6900 ktoe
(ค่าเป้าหมายปี 2567)</t>
  </si>
  <si>
    <t>0.7170 ktoe 
(ค่าเป้าหมายปี 2567 + interval)</t>
  </si>
  <si>
    <t>ผลการดำเนินงาน รอบ 12 เดือน :  บรรลุเป้าหมายขั้นสูง 
โดยดำเนินการส่งมอบเทคโนโลยีพลังงานชุมชนแล้วเสร็จ จำนวน 344 รายการ 28,580 ชิ้น ซึ่งสามารถลดการใช้พลังงานได้ทั้งสิ้น 0.7209 ktoe</t>
  </si>
  <si>
    <t>ระดับความสำเร็จในการจัดทำแผนปฏิบัติการด้านการเตรียมพร้อมและการบริหารวิกฤตการณ์ด้านพลังงาน
(พ.ศ. 2567 - 2570)
หน่วยวัด:  ความสำเร็จ
เจ้าภาพตัวชี้วัด:  กยผ.</t>
  </si>
  <si>
    <t>ร่างแผนปฏิบัติการด้านการเตรียมพร้อมและการบริหารวิกฤตการณ์ด้านพลังงาน (พ.ศ. 2567 - 2570) 
ฉบับปรับปรุงหลังกระบวนการรับฟังความเห็นจากผู้เกี่ยวข้องแล้วเสร็จ</t>
  </si>
  <si>
    <t>ปพน. เห็นชอบร่างแผนปฏิบัติการด้านการเตรียมพร้อมและการบริหารวิกฤตการณ์ด้านพลังงาน (พ.ศ. 2567 - 2570)</t>
  </si>
  <si>
    <t>กบง. เห็นชอบร่างแผนปฏิบัติการด้านการเตรียมพร้อมและการบริหารวิกฤตการณ์ด้านพลังงาน (พ.ศ. 2567 - 2570) และมีการประกาศใช้</t>
  </si>
  <si>
    <t xml:space="preserve">    ผลการดำเนินงาน รอบ 12 เดือน :  บรรลุเป้าหมายขั้นสูง
โดยดำเนินการ ดังนี้
1. คณะทำงานจัดทำแผนปฏิบัติการด้านการเตรียมพร้อมและการบริหารวิกฤตการณ์พลังงาน (พ.ศ. 2566 – 2570) ซึ่งรองปลัด
กระทรวงพลังงาน (นายสมภพ พัฒนอริยางกูล) เป็นประธาน โดยมีการประชุมเพื่อจัดทำแผนฯ จำนวน 3 ครั้ง ได้แก่ ครั้งที่ 1/2567
วันอังคารที่ 16 มกราคม 2567 พิจารณาเหตุผลความจำเป็นของการจัดทำแผนฯ และแนวทางการดำเนินงานของคณะทำงานฯ ครั้งที่ 2/2567 วันอังคารที่ 9 เมษายน 2567 รับทราบผลการประชุมกลุ่มย่อยด้านน้ำมันเชื้อเพลิง ก๊าซธรรมชาติ และไฟฟ้า และพิจารณาความเห็นต่อ (ร่าง) แผนฯ ครั้งที่ 3/2567 วันพุธที่ 14 สิงหาคม 2567 รับทราบผลการรับฟังความคิดเห็นต่อ (ร่าง) แผนฯ ของผู้มีส่วนได้ส่วนเสียและพิจารณาเห็นชอบต่อแผนฯ
2. รับฟังความคิดเห็นต่อ (ร่าง) แผนฯ ระหว่างวันที่ 31 กรกฎาคม - 16 สิงหาคม 2567 ดำเนินการรับฟังความเห็นจากหน่วยงานภายนอก ฝ่ายเลขานุการส่งแบบสอบถามความเห็นต่อ (ร่าง) 
แผนฯ พร้อมรายละเอียดเอกสาร (ร่าง) แผนฯ แก่ 35 หน่วยงาน
3. คณะอนุกรรมการบริหารจัดการรองรับสถานการณ์ฉุกเฉิน
ด้านพลังงาน ซึ่งปลัดกระทรวงพลังงานเป็นประธาน มีมติเมื่อ
การประชุม ครั้งที่ 2/2567 วันศุกร์ที่ 9 สิงหาคม 2567
รับทราบหลักการและรายละเอียด (ร่าง) แผนฯ และมอบหมายฝ่ายเลขานุการ เสนอ (ร่าง) แผนฯ แก่คณะกรรมการบริหารนโยบายพลังงาน (กบง.) พิจารณาเพื่อใช้เป็นกรอบในการเตรียมพร้อมและบริหารวิกฤตการณ์พลังงานต่อไป
4. คณะกรรมการบริหารนโยบายพลังงาน (กบง.) ครั้งที่ 4/2567
วันที่ 25 กันยายน 2567 มีมติเห็นชอบต่อแผนฯ 
5. ประกาศใช้แผนฯ บนเวปไซต์กระทรวงพลังงานและแจ้งเวียนหน่วยงานที่เกี่ยวข้องทราบและถือปฏิบัติต่อไป จำนวน 34 หน่วยงาน</t>
  </si>
  <si>
    <t>การประเมินศักยภาพในการดำเนินงาน (Potential Base)  ร้อยละ 30</t>
  </si>
  <si>
    <t>ร้อยละของชุดข้อมูลเปิดที่เป็นไปตามมาตรฐานในระบบบัญชีข้อมูลภาครัฐ (GD Catalog)
หน่วยวัด:  ร้อยละ
เจ้าภาพตัวชี้วัด: ศทส.</t>
  </si>
  <si>
    <t xml:space="preserve">มีรายชื่อชุดข้อมูลที่สัมพันธ์กับกระบวนการทำงาน
ตามภารกิจที่เลือก
</t>
  </si>
  <si>
    <t xml:space="preserve">ชุดข้อมูลมีคำอธิบายข้อมูล (Metadata) 
ที่สอดคล้อง ตามมาตรฐานที่ สพร.กำหนด (14 รายการ) ทุกชุดข้อมูลในกระบวนการทำงาน
</t>
  </si>
  <si>
    <t xml:space="preserve"> มีระบบบัญชีข้อมูล และ
จัดทำข้อมูลเปิดที่ถูกจัดในหมวดหมู่สาธารณะ อย่างน้อยร้อยละ 50 ของชุดข้อมูลในบัญชีข้อมูล สามารถเข้าถึงได้ตามมาตรฐานคุณลักษณะแบบเปิดที่ สพร.กำหนด</t>
  </si>
  <si>
    <t xml:space="preserve">บรรลุเป้าหมายขั้นสูง โดยสำนักงานปลัดกระทรวงพลังงานได้ดำเนินการจัดทำระบบบัญชีข้อมูล (Data Catalog) และนำเข้าคำอธิบายข้อมูล (Metadata) และชุดข้อมูลเปิด (Open Data) ของหน่วยงานในสังกัดสำนักงานปลัดกระทรวงพลังงาน และสามารถเข้าถึงระบบบัญชีข้อมูลของหน่วยงานได้ ตามมาตรฐานคุณลักษณะแบบเปิดที่ สพร.กำหนด ปรากฎตามลิ้งค์ http://gdcatalog.energy.go.th </t>
  </si>
  <si>
    <t>ระดับความพร้อมรัฐบาลดิจิทัลหน่วยงานภาครัฐของประเทศไทย
หน่วยวัด:  จำนวน Pillar
เจ้าภาพตัวชี้วัด: ศทส.</t>
  </si>
  <si>
    <t>มีจำนวน Pillar ระดับ 3 ขึ้นไป 
5 Pillar
(ลดลง 1 Pillar จากผลการดำเนินงาน ปี 66)</t>
  </si>
  <si>
    <t>มีจำนวน Pillar ระดับ 3 ขึ้นไป
6 Pillar 
(เท่ากับผลการดำเนินงานปี 66)</t>
  </si>
  <si>
    <t>มีจำนวน Pillar ระดับ 3 ขึ้นไป
7 Pillar 
(เพิ่มขึ้นอย่างน้อย 1 Pillar จากผลการดำเนินงานปี 66)</t>
  </si>
  <si>
    <r>
      <rPr>
        <sz val="14"/>
        <color theme="1"/>
        <rFont val="Tahoma"/>
      </rPr>
      <t xml:space="preserve">ผลการดำเนินงาน รอบ 12 เดือน : </t>
    </r>
    <r>
      <rPr>
        <sz val="14"/>
        <color theme="1"/>
        <rFont val="Tahoma"/>
      </rPr>
      <t>บรรลุเป้าหมายมาตรฐาน โดยมีผลการดำเนินงานจำนวน 6 Pillar</t>
    </r>
  </si>
  <si>
    <t>คะแนนความพร้อมรัฐบาลดิจิทัลหน่วยงานภาครัฐของประเทศไทย
หน่วยวัด:  คะแนน
เจ้าภาพตัวชี้วัด: ศทส.</t>
  </si>
  <si>
    <t>52.48
(คะแนนปี 66 - 10 คะแนน)</t>
  </si>
  <si>
    <t>62.48
(คะแนนปี 66)</t>
  </si>
  <si>
    <t>67.48
(คะแนนปี 66 + 5 คะแนน)</t>
  </si>
  <si>
    <r>
      <rPr>
        <sz val="14"/>
        <color theme="1"/>
        <rFont val="Tahoma"/>
      </rPr>
      <t xml:space="preserve">ผลการดำเนินงาน รอบ 12 เดือน : </t>
    </r>
    <r>
      <rPr>
        <sz val="14"/>
        <color theme="1"/>
        <rFont val="Tahoma"/>
      </rPr>
      <t>บรรลุเป้าหมายขั้นสูง โดยมีผลการประเมิน 71.05 คะแนน</t>
    </r>
  </si>
  <si>
    <t>การประเมินศักยภาพในการดำเนินงาน (Potential Base)  ร้อยละ 31</t>
  </si>
  <si>
    <t>คะแนนการประเมินสถานะของหน่วยงานในการเป็นระบบราชการ 4.0 (PMQA 4.0)
หน่วยวัด:  คะแนน
เจ้าภาพตัวชี้วัด: กพร.</t>
  </si>
  <si>
    <t xml:space="preserve">445 คะแนน
</t>
  </si>
  <si>
    <t xml:space="preserve">454.12 คะแนน
((คะแนนปี 2566 + 445) / 2)
</t>
  </si>
  <si>
    <t>463.24 คะแนน
(คะแนนปี 2566)</t>
  </si>
  <si>
    <r>
      <rPr>
        <sz val="14"/>
        <color theme="1"/>
        <rFont val="Tahoma"/>
      </rPr>
      <t xml:space="preserve">ผลการดำเนินงาน รอบ 12 เดือน : </t>
    </r>
    <r>
      <rPr>
        <sz val="14"/>
        <color theme="1"/>
        <rFont val="Tahoma"/>
      </rPr>
      <t xml:space="preserve">บรรลุเป้าหมายขั้นสูง 
โดยมีผลการประเมินสถานะหน่วยงานภาครัฐในการเป็นระบบราชการ 4.0 (PMQA 4.0) เท่ากับ 465.19 คะแนน
</t>
    </r>
  </si>
  <si>
    <t>องค์ประกอบการประเมิน</t>
  </si>
  <si>
    <t>คะแนนเทียบจากเป้าหมาย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</si>
</sst>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0"/>
    <numFmt numFmtId="188" formatCode="_(* #,##0.00_);_(* \(#,##0.00\);_(* &quot;-&quot;??_);_(@_)"/>
  </numFmts>
  <fonts count="7">
    <font>
      <sz val="11"/>
      <color theme="1"/>
      <name val="Tahoma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1"/>
      <name val="Tahoma"/>
    </font>
    <font>
      <sz val="14"/>
      <color rgb="FFFF0000"/>
      <name val="TH Sarabun PSK"/>
    </font>
    <font>
      <sz val="14"/>
      <color theme="1"/>
      <name val="Tahoma"/>
      <scheme val="minor"/>
    </font>
    <font>
      <sz val="14"/>
      <color theme="1"/>
      <name val="Tahoma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CC99FF"/>
        <bgColor rgb="FFCC99FF"/>
      </patternFill>
    </fill>
    <fill>
      <patternFill patternType="solid">
        <fgColor rgb="FF92CDDC"/>
        <bgColor rgb="FF92CD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87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87" fontId="2" fillId="0" borderId="1" xfId="0" applyNumberFormat="1" applyFont="1" applyBorder="1" applyAlignment="1">
      <alignment vertical="top"/>
    </xf>
    <xf numFmtId="188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2" fontId="2" fillId="5" borderId="1" xfId="0" applyNumberFormat="1" applyFont="1" applyFill="1" applyBorder="1" applyAlignment="1">
      <alignment vertical="top"/>
    </xf>
    <xf numFmtId="188" fontId="2" fillId="6" borderId="1" xfId="0" applyNumberFormat="1" applyFont="1" applyFill="1" applyBorder="1" applyAlignment="1">
      <alignment horizontal="center" vertical="top" wrapText="1"/>
    </xf>
    <xf numFmtId="187" fontId="2" fillId="0" borderId="0" xfId="0" applyNumberFormat="1" applyFont="1" applyAlignment="1">
      <alignment vertical="top"/>
    </xf>
    <xf numFmtId="2" fontId="1" fillId="4" borderId="1" xfId="0" applyNumberFormat="1" applyFont="1" applyFill="1" applyBorder="1" applyAlignment="1">
      <alignment horizontal="center" vertical="top"/>
    </xf>
    <xf numFmtId="2" fontId="2" fillId="7" borderId="13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/>
    <xf numFmtId="0" fontId="2" fillId="0" borderId="5" xfId="0" applyFont="1" applyBorder="1" applyAlignment="1">
      <alignment horizontal="center" vertical="top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4.5" customWidth="1"/>
    <col min="2" max="2" width="18.75" customWidth="1"/>
    <col min="3" max="3" width="6" customWidth="1"/>
    <col min="4" max="4" width="5.5" customWidth="1"/>
    <col min="5" max="5" width="47" customWidth="1"/>
    <col min="6" max="6" width="6.125" customWidth="1"/>
    <col min="7" max="8" width="8.125" customWidth="1"/>
    <col min="9" max="9" width="12.125" customWidth="1"/>
    <col min="10" max="10" width="8.5" customWidth="1"/>
    <col min="11" max="11" width="9.5" customWidth="1"/>
    <col min="12" max="12" width="9.125" customWidth="1"/>
    <col min="13" max="26" width="8.625" customWidth="1"/>
  </cols>
  <sheetData>
    <row r="1" spans="1:26" ht="21.75" customHeight="1">
      <c r="A1" s="1" t="s">
        <v>0</v>
      </c>
      <c r="B1" s="2"/>
      <c r="C1" s="3"/>
      <c r="D1" s="3" t="s">
        <v>1</v>
      </c>
      <c r="E1" s="4" t="str">
        <f>B9</f>
        <v xml:space="preserve">สัดส่วนการใช้พลังงานทดแทนต่อปริมาณการใช้พลังงานขั้นสุดท้ายเพิ่มขึ้น 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" t="s">
        <v>2</v>
      </c>
      <c r="B2" s="2"/>
      <c r="C2" s="5"/>
      <c r="D2" s="3" t="s">
        <v>1</v>
      </c>
      <c r="E2" s="30">
        <f>IF(K2=1,"N/A",J11)</f>
        <v>11.24</v>
      </c>
      <c r="F2" s="2"/>
      <c r="G2" s="2"/>
      <c r="H2" s="2"/>
      <c r="I2" s="2"/>
      <c r="J2" s="2"/>
      <c r="K2" s="7"/>
      <c r="L2" s="8" t="s">
        <v>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1" t="s">
        <v>4</v>
      </c>
      <c r="B3" s="2"/>
      <c r="C3" s="5"/>
      <c r="D3" s="3" t="s">
        <v>1</v>
      </c>
      <c r="E3" s="6">
        <f>IF(K2=1,1,G9)</f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1" t="s">
        <v>5</v>
      </c>
      <c r="B4" s="2"/>
      <c r="C4" s="5"/>
      <c r="D4" s="3" t="s">
        <v>1</v>
      </c>
      <c r="E4" s="6">
        <f>IF(K2=1,1,H9)</f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2"/>
      <c r="B5" s="2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1" t="s">
        <v>6</v>
      </c>
      <c r="B6" s="52"/>
      <c r="C6" s="9"/>
      <c r="D6" s="53" t="s">
        <v>7</v>
      </c>
      <c r="E6" s="54"/>
      <c r="F6" s="9" t="s">
        <v>8</v>
      </c>
      <c r="G6" s="53" t="s">
        <v>9</v>
      </c>
      <c r="H6" s="54"/>
      <c r="I6" s="9" t="s">
        <v>10</v>
      </c>
      <c r="J6" s="9" t="s">
        <v>11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10"/>
      <c r="B7" s="11"/>
      <c r="C7" s="12"/>
      <c r="D7" s="13" t="s">
        <v>12</v>
      </c>
      <c r="E7" s="14" t="s">
        <v>13</v>
      </c>
      <c r="F7" s="15"/>
      <c r="G7" s="13" t="s">
        <v>14</v>
      </c>
      <c r="H7" s="13" t="s">
        <v>19</v>
      </c>
      <c r="I7" s="15"/>
      <c r="J7" s="15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.75" customHeight="1">
      <c r="A8" s="16" t="s">
        <v>15</v>
      </c>
      <c r="B8" s="17"/>
      <c r="C8" s="18"/>
      <c r="D8" s="17"/>
      <c r="E8" s="17"/>
      <c r="F8" s="17"/>
      <c r="G8" s="17"/>
      <c r="H8" s="17"/>
      <c r="I8" s="17"/>
      <c r="J8" s="1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9.5" customHeight="1">
      <c r="A9" s="20"/>
      <c r="B9" s="31" t="s">
        <v>20</v>
      </c>
      <c r="C9" s="14"/>
      <c r="D9" s="21"/>
      <c r="E9" s="22" t="s">
        <v>16</v>
      </c>
      <c r="F9" s="22"/>
      <c r="G9" s="23">
        <f>K11</f>
        <v>1</v>
      </c>
      <c r="H9" s="23">
        <f>K12</f>
        <v>0</v>
      </c>
      <c r="I9" s="22"/>
      <c r="J9" s="2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2"/>
      <c r="B11" s="2"/>
      <c r="C11" s="2"/>
      <c r="D11" s="22">
        <v>1</v>
      </c>
      <c r="E11" s="24">
        <v>16.100000000000001</v>
      </c>
      <c r="F11" s="2"/>
      <c r="G11" s="2"/>
      <c r="H11" s="2"/>
      <c r="I11" s="25" t="s">
        <v>17</v>
      </c>
      <c r="J11" s="29">
        <v>11.24</v>
      </c>
      <c r="K11" s="26">
        <f>6-IF(E14&gt;=E15,IF(J11&lt;=E15,1,IF(J11&lt;=E14,1+(J11-E15)/(E14-E15),IF(J11&lt;=E13,2+(J11-E14)/(E13-E14),IF(J11&lt;=E12,3+(J11-E13)/(E12-E13),IF(J11&lt;=E11,4+(J11-E12)/(E11-E12),5))))),IF(J11&gt;=E15,1,IF(J11&gt;=E14,1+(E15-J11)/(E15-E14),IF(J11&gt;=E13,2+(E14-J11)/(E14-E13),IF(J11&gt;=E12,3+(E13-J11)/(E13-E12),IF(J11&gt;=E11,4+(E12-J11)/(E12-E11),5))))))</f>
        <v>1</v>
      </c>
      <c r="L11" s="2" t="s">
        <v>18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2"/>
      <c r="B12" s="2"/>
      <c r="C12" s="2"/>
      <c r="D12" s="22">
        <v>2</v>
      </c>
      <c r="E12" s="27">
        <v>16.72</v>
      </c>
      <c r="F12" s="2"/>
      <c r="G12" s="2"/>
      <c r="H12" s="2"/>
      <c r="I12" s="25"/>
      <c r="J12" s="3"/>
      <c r="K12" s="2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2"/>
      <c r="B13" s="2"/>
      <c r="C13" s="2"/>
      <c r="D13" s="22">
        <v>3</v>
      </c>
      <c r="E13" s="24">
        <v>17.34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2"/>
      <c r="B14" s="2"/>
      <c r="C14" s="2"/>
      <c r="D14" s="22">
        <v>4</v>
      </c>
      <c r="E14" s="27">
        <v>17.96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2"/>
      <c r="B15" s="2"/>
      <c r="C15" s="2"/>
      <c r="D15" s="22">
        <v>5</v>
      </c>
      <c r="E15" s="24">
        <v>18.579999999999998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2">
        <v>1</v>
      </c>
      <c r="E18" s="24">
        <v>50</v>
      </c>
      <c r="F18" s="2"/>
      <c r="G18" s="2"/>
      <c r="H18" s="2"/>
      <c r="I18" s="25" t="s">
        <v>17</v>
      </c>
      <c r="J18" s="29"/>
      <c r="K18" s="26">
        <f>6-IF(E21&gt;=E22,IF(J18&lt;=E22,1,IF(J18&lt;=E21,1+(J18-E22)/(E21-E22),IF(J18&lt;=E20,2+(J18-E21)/(E20-E21),IF(J18&lt;=E19,3+(J18-E20)/(E19-E20),IF(J18&lt;=E18,4+(J18-E19)/(E18-E19),5))))),IF(J18&gt;=E22,1,IF(J18&gt;=E21,1+(E22-J18)/(E22-E21),IF(J18&gt;=E20,2+(E21-J18)/(E21-E20),IF(J18&gt;=E19,3+(E20-J18)/(E20-E19),IF(J18&gt;=E18,4+(E19-J18)/(E19-E18),5))))))</f>
        <v>1</v>
      </c>
      <c r="L18" s="2" t="s">
        <v>18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2">
        <v>2</v>
      </c>
      <c r="E19" s="27">
        <v>62.5</v>
      </c>
      <c r="F19" s="2"/>
      <c r="G19" s="2"/>
      <c r="H19" s="2"/>
      <c r="I19" s="25"/>
      <c r="J19" s="3"/>
      <c r="K19" s="2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2">
        <v>3</v>
      </c>
      <c r="E20" s="24">
        <v>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2">
        <v>4</v>
      </c>
      <c r="E21" s="27">
        <v>87.5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2">
        <v>5</v>
      </c>
      <c r="E22" s="24">
        <v>100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6:B6"/>
    <mergeCell ref="D6:E6"/>
    <mergeCell ref="G6:H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tabSelected="1" workbookViewId="0">
      <selection activeCell="J2" sqref="J2"/>
    </sheetView>
  </sheetViews>
  <sheetFormatPr defaultColWidth="12.625" defaultRowHeight="15" customHeight="1"/>
  <cols>
    <col min="1" max="1" width="19.25" customWidth="1"/>
    <col min="2" max="2" width="28.875" customWidth="1"/>
    <col min="3" max="3" width="32.125" customWidth="1"/>
    <col min="4" max="4" width="7.625" customWidth="1"/>
    <col min="5" max="7" width="17.75" customWidth="1"/>
    <col min="8" max="8" width="58.125" customWidth="1"/>
    <col min="9" max="9" width="14.875" customWidth="1"/>
    <col min="10" max="10" width="14" customWidth="1"/>
  </cols>
  <sheetData>
    <row r="1" spans="1:10" ht="14.25" customHeight="1">
      <c r="A1" s="32" t="s">
        <v>21</v>
      </c>
      <c r="B1" s="32" t="s">
        <v>66</v>
      </c>
      <c r="C1" s="33" t="s">
        <v>6</v>
      </c>
      <c r="D1" s="32" t="s">
        <v>22</v>
      </c>
      <c r="E1" s="34" t="s">
        <v>23</v>
      </c>
      <c r="F1" s="34" t="s">
        <v>24</v>
      </c>
      <c r="G1" s="34" t="s">
        <v>25</v>
      </c>
      <c r="H1" s="33" t="s">
        <v>26</v>
      </c>
      <c r="I1" s="35" t="s">
        <v>67</v>
      </c>
      <c r="J1" s="35" t="s">
        <v>27</v>
      </c>
    </row>
    <row r="2" spans="1:10" ht="278.25" customHeight="1">
      <c r="A2" s="36">
        <v>1</v>
      </c>
      <c r="B2" s="37" t="s">
        <v>28</v>
      </c>
      <c r="C2" s="37" t="s">
        <v>29</v>
      </c>
      <c r="D2" s="38">
        <v>25</v>
      </c>
      <c r="E2" s="39" t="s">
        <v>30</v>
      </c>
      <c r="F2" s="39" t="s">
        <v>31</v>
      </c>
      <c r="G2" s="40" t="s">
        <v>32</v>
      </c>
      <c r="H2" s="41" t="s">
        <v>33</v>
      </c>
      <c r="I2" s="42">
        <v>100</v>
      </c>
      <c r="J2" s="42">
        <v>25</v>
      </c>
    </row>
    <row r="3" spans="1:10" ht="14.25" customHeight="1">
      <c r="A3" s="36">
        <v>1</v>
      </c>
      <c r="B3" s="37" t="s">
        <v>28</v>
      </c>
      <c r="C3" s="37" t="s">
        <v>34</v>
      </c>
      <c r="D3" s="38">
        <v>20</v>
      </c>
      <c r="E3" s="39" t="s">
        <v>35</v>
      </c>
      <c r="F3" s="40" t="s">
        <v>36</v>
      </c>
      <c r="G3" s="40" t="s">
        <v>37</v>
      </c>
      <c r="H3" s="37" t="s">
        <v>38</v>
      </c>
      <c r="I3" s="42">
        <v>100</v>
      </c>
      <c r="J3" s="42">
        <v>20</v>
      </c>
    </row>
    <row r="4" spans="1:10" ht="14.25" customHeight="1">
      <c r="A4" s="36">
        <v>1</v>
      </c>
      <c r="B4" s="37" t="s">
        <v>28</v>
      </c>
      <c r="C4" s="37" t="s">
        <v>39</v>
      </c>
      <c r="D4" s="38">
        <v>25</v>
      </c>
      <c r="E4" s="43" t="s">
        <v>40</v>
      </c>
      <c r="F4" s="43" t="s">
        <v>41</v>
      </c>
      <c r="G4" s="43" t="s">
        <v>42</v>
      </c>
      <c r="H4" s="44" t="s">
        <v>43</v>
      </c>
      <c r="I4" s="42">
        <v>100</v>
      </c>
      <c r="J4" s="42">
        <v>25</v>
      </c>
    </row>
    <row r="5" spans="1:10" ht="153" customHeight="1">
      <c r="A5" s="36">
        <v>2</v>
      </c>
      <c r="B5" s="37" t="s">
        <v>44</v>
      </c>
      <c r="C5" s="37" t="s">
        <v>45</v>
      </c>
      <c r="D5" s="36">
        <v>10</v>
      </c>
      <c r="E5" s="45" t="s">
        <v>46</v>
      </c>
      <c r="F5" s="45" t="s">
        <v>47</v>
      </c>
      <c r="G5" s="45" t="s">
        <v>48</v>
      </c>
      <c r="H5" s="46" t="s">
        <v>49</v>
      </c>
      <c r="I5" s="42">
        <v>100</v>
      </c>
      <c r="J5" s="42">
        <v>10</v>
      </c>
    </row>
    <row r="6" spans="1:10" ht="14.25" customHeight="1">
      <c r="A6" s="36">
        <v>2</v>
      </c>
      <c r="B6" s="37" t="s">
        <v>44</v>
      </c>
      <c r="C6" s="37" t="s">
        <v>50</v>
      </c>
      <c r="D6" s="38">
        <v>5</v>
      </c>
      <c r="E6" s="40" t="s">
        <v>51</v>
      </c>
      <c r="F6" s="40" t="s">
        <v>52</v>
      </c>
      <c r="G6" s="40" t="s">
        <v>53</v>
      </c>
      <c r="H6" s="40" t="s">
        <v>54</v>
      </c>
      <c r="I6" s="47">
        <v>75</v>
      </c>
      <c r="J6" s="42">
        <v>3.75</v>
      </c>
    </row>
    <row r="7" spans="1:10" ht="14.25" customHeight="1">
      <c r="A7" s="45">
        <v>2</v>
      </c>
      <c r="B7" s="46" t="s">
        <v>44</v>
      </c>
      <c r="C7" s="46" t="s">
        <v>55</v>
      </c>
      <c r="D7" s="48">
        <v>5</v>
      </c>
      <c r="E7" s="45" t="s">
        <v>56</v>
      </c>
      <c r="F7" s="45" t="s">
        <v>57</v>
      </c>
      <c r="G7" s="45" t="s">
        <v>58</v>
      </c>
      <c r="H7" s="40" t="s">
        <v>59</v>
      </c>
      <c r="I7" s="49">
        <v>100</v>
      </c>
      <c r="J7" s="50">
        <v>5</v>
      </c>
    </row>
    <row r="8" spans="1:10" ht="14.25" customHeight="1">
      <c r="A8" s="36">
        <v>2</v>
      </c>
      <c r="B8" s="37" t="s">
        <v>60</v>
      </c>
      <c r="C8" s="37" t="s">
        <v>61</v>
      </c>
      <c r="D8" s="36">
        <v>10</v>
      </c>
      <c r="E8" s="36" t="s">
        <v>62</v>
      </c>
      <c r="F8" s="36" t="s">
        <v>63</v>
      </c>
      <c r="G8" s="36" t="s">
        <v>64</v>
      </c>
      <c r="H8" s="43" t="s">
        <v>65</v>
      </c>
      <c r="I8" s="42">
        <v>100</v>
      </c>
      <c r="J8" s="42">
        <v>10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6.สัดส่วนการใช้พลังงานฯ</vt:lpstr>
      <vt:lpstr>ตัวชี้วัดระดับกรม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2019-02-22T03:48:44Z</dcterms:created>
  <dcterms:modified xsi:type="dcterms:W3CDTF">2025-09-15T07:57:06Z</dcterms:modified>
</cp:coreProperties>
</file>