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Amp\9 open data\โฟลเดอร์ใหม่\pdg_dataset_21_01\"/>
    </mc:Choice>
  </mc:AlternateContent>
  <xr:revisionPtr revIDLastSave="0" documentId="13_ncr:1_{2623C217-5B6B-4CCA-9F5B-CE1B1041E176}" xr6:coauthVersionLast="47" xr6:coauthVersionMax="47" xr10:uidLastSave="{00000000-0000-0000-0000-000000000000}"/>
  <bookViews>
    <workbookView xWindow="14295" yWindow="0" windowWidth="14610" windowHeight="15585" firstSheet="1" activeTab="1" xr2:uid="{00000000-000D-0000-FFFF-FFFF00000000}"/>
  </bookViews>
  <sheets>
    <sheet name="6.สัดส่วนการใช้พลังงานฯ" sheetId="2" state="hidden" r:id="rId1"/>
    <sheet name="ตัวชี้วัดระดับกรม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EOo4bs9BVnsPIjgrT0146T5xFDDZygghzidsOCMvGSg="/>
    </ext>
  </extLst>
</workbook>
</file>

<file path=xl/calcChain.xml><?xml version="1.0" encoding="utf-8"?>
<calcChain xmlns="http://schemas.openxmlformats.org/spreadsheetml/2006/main">
  <c r="K18" i="2" l="1"/>
  <c r="K11" i="2"/>
  <c r="G9" i="2" s="1"/>
  <c r="E3" i="2" s="1"/>
  <c r="H9" i="2"/>
  <c r="E4" i="2" s="1"/>
  <c r="E2" i="2"/>
  <c r="E1" i="2"/>
</calcChain>
</file>

<file path=xl/sharedStrings.xml><?xml version="1.0" encoding="utf-8"?>
<sst xmlns="http://schemas.openxmlformats.org/spreadsheetml/2006/main" count="79" uniqueCount="67">
  <si>
    <t>ตัวชี้วัดที่</t>
  </si>
  <si>
    <t>:</t>
  </si>
  <si>
    <t>ผลการดำเนินงาน</t>
  </si>
  <si>
    <t>&lt;-- ถ้าเป็น N/A ใส่ 1</t>
  </si>
  <si>
    <t>คะแนนประเมินตนเอง</t>
  </si>
  <si>
    <t>คะแนนจากผู้ประเมิน</t>
  </si>
  <si>
    <t>ตัวชี้วัด</t>
  </si>
  <si>
    <t>เกณฑ์การให้คะแนน</t>
  </si>
  <si>
    <t>คะแนน</t>
  </si>
  <si>
    <t>ผลคะแนน</t>
  </si>
  <si>
    <t>ประเด็นการปรับลดคะแนน</t>
  </si>
  <si>
    <t>หมายเหตุ</t>
  </si>
  <si>
    <t>อยู่ในระดับ</t>
  </si>
  <si>
    <t>ประเด็นการให้คะแนน</t>
  </si>
  <si>
    <t>คะแนน
ประเมินตนเอง</t>
  </si>
  <si>
    <t>มิติภายนอก</t>
  </si>
  <si>
    <t>คะแนนที่ได้ของตัวชี้วัดนี้</t>
  </si>
  <si>
    <t>กรอกประเมินตนเอง =&gt;</t>
  </si>
  <si>
    <t>&lt;-คะแนน</t>
  </si>
  <si>
    <t>ผลคะแนน
จาก
ผู้ประเมิน</t>
  </si>
  <si>
    <t xml:space="preserve">สัดส่วนการใช้พลังงานทดแทนต่อปริมาณการใช้พลังงานขั้นสุดท้ายเพิ่มขึ้น </t>
  </si>
  <si>
    <t>องค์ประกอบ</t>
  </si>
  <si>
    <t>น้ำหนัก
(ร้อยละ)</t>
  </si>
  <si>
    <t>เป้าหมายมาตรฐาน
(75)</t>
  </si>
  <si>
    <t>เป้าหมายขั้นสูง
(100)</t>
  </si>
  <si>
    <t xml:space="preserve">ผลการดำเนินงาน </t>
  </si>
  <si>
    <t>คะแนนถ่วงน้ำหนัก</t>
  </si>
  <si>
    <t>การประเมินประสิทธิผลการดำเนินงาน (Performance Base) ร้อยละ 70</t>
  </si>
  <si>
    <t>ปริมาณพลังงานที่ลดลงจากการส่งเสริมเทคโนโลยีพลังงานเพื่อลดการใช้พลังงาน
หน่วยวัด:  ktoe
เจ้าภาพตัวชี้วัด:  กพภ.</t>
  </si>
  <si>
    <t>การประเมินศักยภาพในการดำเนินงาน (Potential Base)  ร้อยละ 30</t>
  </si>
  <si>
    <t>คะแนนความพร้อมรัฐบาลดิจิทัลหน่วยงานภาครัฐของประเทศไทย
หน่วยวัด:  คะแนน
เจ้าภาพตัวชี้วัด: ศทส.</t>
  </si>
  <si>
    <t>คะแนนการประเมินสถานะของหน่วยงานในการเป็นระบบราชการ 4.0 (PMQA 4.0)
หน่วยวัด:  คะแนน
เจ้าภาพตัวชี้วัด: กพร.</t>
  </si>
  <si>
    <t>องค์ประกอบการประเมิน</t>
  </si>
  <si>
    <t>ระดับความสำเร็จในการผลักดันภารกิจด้านพลังงานของไทยภายใต้กรอบทวิภาคีและพหุภาคี
หน่วยวัด:  ระดับ
เจ้าภาพตัวชี้วัด:  กกต.</t>
  </si>
  <si>
    <t>มีการขยายความร่วมมือด้านพลังงาน 6 เรื่อง และรายงานความก้าวหน้า
ของข้อตกลงร่วมกัน
ปี 2567 จำนวน 2 เรื่อง</t>
  </si>
  <si>
    <t>มีการขยายความร่วมมือด้านพลังงาน 7 เรื่อง และ
รายงานความก้าวหน้า
ของข้อตกลงร่วมกัน
ปี 2567 จำนวน 2 เรื่อง</t>
  </si>
  <si>
    <t>มีการขยายความร่วมมือด้านพลังงาน 8 เรื่อง และ
รายงานความก้าวหน้า
ของข้อตกลงร่วมกัน
ปี 2567 จำนวน 2 เรื่อง</t>
  </si>
  <si>
    <t>ผลการดำเนินงาน รอบ 12 เดือน : บรรลุเป้าหมายขั้นสูง
ดำเนินการผลักดันภารกิจด้านพลังงานของไทยภายใต้กรอบทวิภาคีและพหุภาคี และมีการขยายความร่วมมือด้านพลังงานแล้ว 8 เรื่อง ดังนี้
1. การเป็นเจ้าภาพจัดการประชุม The 1st Australia Thailand Energy Policy Dialogue (ATEPD) เพื่อแลกเปลี่ยนข้อมูลนโยบายและองค์ความรู้เชิงวิชาการด้านพลังงาน และการผลักดันโครงการ/กิจกรรมความร่วมมือด้านพลังงานสะอาดและเทคโนโลยีภายใต้แผนงานความร่วมมือด้านพลังงานระหว่างไทยและออสเตรเลีย ค.ศ. 2024 - 2025
2. การเป็นเจ้าภาพร่วมในการจัดสัมมนาเชิงวิชาการ APERC BioenergySymposium เพื่อแลกเปลี่ยนเรียนรู้นโยบายการพัฒนาเชื้อเพลิงชีวภาพและแนวทางการขับเคลื่อนการเปลี่ยนผ่านไปสู่พลังงานที่เป็นมิตรต่อสิ่งแวดล้อม
3. การจัดทำหลักสูตรเพื่อสนับสนุนการเสริมสร้างขีดความสามารถให้แก่บุคลากรด้านพลังงานแก่ผู้บริหารระดับสูงด้านพลังงานของ สปป. ลาว (Energy Training Executive Program)
4. การลงนามพิธีสารแก้ไขและขยายระยะเวลาบันทึกความเข้าใจว่าด้วยโครงการเชื่อมโยงโครงข่ายท่อส่งก๊าซธรรมชาติอาเซียน เพื่อขยายระยะเวลาออกไปจนถึงวันที่ 20 พฤษภาคม 2577 และได้ร่วมกันปรับปรุงเนื้อหาของ MOU ให้ครอบคลุมถึงการพัฒนาโครงการต่าง ๆ ในห่วงโซ่อุปทานก๊าซธรรมชาติเหลว (LNG) 
5. พิธีลงนามบันทึกความเข้าใจว่าด้วยการส่งเสริมความร่วมมือในการลงทุนด้านการพัฒนาสีเขียวระหว่างกระทรวงพลังงานแห่งราชอาณาจักรไทยกับกระทรวงพาณิชย์แห่งสาธารณรัฐประชาชนจีน
6. การลงนามในแถลงการณ์แสดงเจตจำนงร่วมในการจัดตั้งเวทีหารือด้านพลังงานระหว่างกระทรวงพลังงานแห่งราชอาณาจักรไทย และกระทรวงเศรษฐกิจและการดำเนินการด้านสภาพภูมิอากาศแห่งสหพันธ์สาธารณรัฐเยอรมนี 
7. การเป็นเจ้าภาพร่วมการประชุมเชิงปฏิบัติการภายใต้กรอบความร่วมมืออาเซียน-สหภาพยุโรป ครั้งที่ 1 เพื่อส่งเสริมและสนับสนุนโครงการพัฒนาการเชื่อมโยงโครงข่ายสายส่งไฟฟ้าอาเซียน
8. การเป็นเจ้าภาพจัดการประชุม The 7th Japan-Thailand EnergyPolicy Dialogue (JTEPD) เพื่อแลกเปลี่ยนข้อมูลนโยบายพลังงานและติดตามความก้าวหน้าและผลักดันโครงการ/กิจกรรมความร่วมมือด้านพลังงานร่วมกัน
และมีรายงานความก้าวหน้าของข้อตกลงร่วมกัน ปี 2567 จำนวน 2 เรื่อง ได้แก่
1. ความก้าวหน้าของการเป็นเจ้าภาพจัดการประชุม APEC Energy Working Group ครั้งที่ 66
2. ความก้าวหน้าของการลงนามหนังสือแสดงเจตจำนงในด้านการส่งเสริมการดำเนินโครงการความร่วมมือด้านพลังงานระหว่างกระทรวงพลังงานกับองค์การพัฒนาพลังงานใหม่และเทคโนโลยีอุตสาหกรรม (NEDO)</t>
  </si>
  <si>
    <t>0.6790 ktoe</t>
  </si>
  <si>
    <t>0.9287 ktoe</t>
  </si>
  <si>
    <t>1.1785 ktoe</t>
  </si>
  <si>
    <t xml:space="preserve">ผลการดำเนินงาน รอบ 12 เดือน :  บรรลุเป้าหมายขั้นสูง 
โดยลดการใช้พลังงานในภาคการผลิตของอุตสาหกรรมระดับครัวเรือน และวิสาหกิจชุมชน จากการส่งเสริมเทคโนโลยีพลังงาน งบอุดหนุน ประเภทวัสดุ ครุภัณฑ์ ให้กับกลุ่มเป้าหมายที่ร่วมโครงการฯ สามารถลดการใช้พลังงานได้ 1.5542 ktoe </t>
  </si>
  <si>
    <t>ระดับความสำเร็จในการทบทวนและกำหนดบทบาทและภารกิจของหน่วยงาน ภายใต้กระทรวงพลังงาน เพื่อรองรับการเปลี่ยนผ่านด้านพลังงาน (Energy Transition)หน่วยวัด:  ระดับ
เจ้าภาพตัวชี้วัด:  กยผ.</t>
  </si>
  <si>
    <t xml:space="preserve">จัดประชุมคณะกรรมการฯ 
เพื่อรับฟังความเห็นต่อ (ร่าง) ประกาศบทบาทและภารกิจของหน่วยงาน
ภายใต้กระทรวงพลังงาน </t>
  </si>
  <si>
    <t>คณะกรรมการฯ เห็นชอบ (ร่าง) ประกาศบทบาทและภารกิจของหน่วยงาน
ภายใต้กระทรวงพลังงาน</t>
  </si>
  <si>
    <t>ผู้บริหารระดับสูงให้
ความเห็นชอบต่อ (ร่าง)
ประกาศบทบาทและ
ภารกิจของหน่วยงาน
ภายใต้กระทรวงพลังงาน
และเผยแพร่ให้หน่วยงาน
ที่เกี่ยวข้องทราบและ
ถือปฏิบัติ</t>
  </si>
  <si>
    <t>ผลการดำเนินงาน รอบ 12 เดือน :  บรรลุเป้าหมายขั้นสูง
โดยดำเนินการ ดังนี้
1. ประชุมคณะกรรมการทบทวนโครงสร้าง บทบาท อำนาจ และภารกิจของกระทรวงพลังงาน ครั้งที่ 2/2568 เมื่อวันที่ 29 กรกฎาคม 2568
2. คณะกรรมการฯ เห็นชอบ (ร่าง) ประกาศบทบาทและภารกิจของหน่วยงานภายใต้กระทรวงพลังงาน เมื่อวันที่ 1 กันยายน 2568
3. ปลัดกระทรวงพลังงานลงนามให้ความเห็นชอบต่อประกาศกระทรวงพลังงานเรื่อง แนวทางการทบทวนโครงสร้าง บทบาท อำนาจ และภารกิจของส่วนราชการในสังกัดกระทรวงพลังงาน เพื่อรองรับประเด็นเปลี่ยนผ่านด้านพลังงาน เมื่อวันที่ 26 กันยายน 2568
4. เวียนประกาศฯ ให้หน่วยงานในสังกัดกระทรวงพลังงาน เพื่อทราบและถือปฏิบัติในส่วนที่เกี่ยวข้อง พร้อมทั้งเผยแพร่ประกาศฯ ใน website กระทรวงพลังงาน เมื่อวันที่ 30 กันยายน 2568</t>
  </si>
  <si>
    <t>300 คะแนน</t>
  </si>
  <si>
    <t>400 คะแนน</t>
  </si>
  <si>
    <t>ระดับความพร้อมรัฐบาลดิจิทัลหน่วยงานภาครัฐของประเทศไทย
หน่วยวัด:  ระดับ
เจ้าภาพตัวชี้วัด: ศทส.</t>
  </si>
  <si>
    <t>มีจำนวน Pillar 
ระดับ 3 ขึ้นไป 5 Pillar</t>
  </si>
  <si>
    <t>มีจำนวน Pillar 
ระดับ 3 ขึ้นไป 6 Pillar</t>
  </si>
  <si>
    <t xml:space="preserve">มีจำนวน Pillar 
ระดับ 3 ขึ้นไป 7 Pillar </t>
  </si>
  <si>
    <t>ผลการดำเนินงาน รอบ 12 เดือน : บรรลุเป้าหมายขั้นสูง
โดยมีผลการดำเนินงานจำนวน Pillar ระดับ 3 ขึ้นไป 7 Pillar</t>
  </si>
  <si>
    <t>บรรลุเป้าหมายมาตรฐาน
โดยมีผลการประเมินสถานะหน่วยงานภาครัฐในการเป็นระบบราชการ 4.0 (PMQA 4.0) เท่ากับ 438.43 คะแนน</t>
  </si>
  <si>
    <t>ผลการดำเนินงาน รอบ 12 เดือน : บรรลุเป้าหมายขั้นสูง โดยมีผลการประเมิน 80.24 คะแนน</t>
  </si>
  <si>
    <t xml:space="preserve">81.86
</t>
  </si>
  <si>
    <t xml:space="preserve">86.86
</t>
  </si>
  <si>
    <t xml:space="preserve">77
</t>
  </si>
  <si>
    <t xml:space="preserve">82
</t>
  </si>
  <si>
    <t>470 คะแนน</t>
  </si>
  <si>
    <t>คะแนน EIT Public
หน่วยวัด:  คะแนน
เจ้าภาพตัวชี้วัด: ศปท.</t>
  </si>
  <si>
    <t>คะแนน EIT Survey
หน่วยวัด:  คะแนน
เจ้าภาพตัวชี้วัด: ศปท.</t>
  </si>
  <si>
    <t>ผลการดำเนินงาน รอบ 12 เดือน : บรรลุเป้าหมายมาตรฐาน โดยมีผลการประเมิน 91.83 คะแนน</t>
  </si>
  <si>
    <t>ผลการดำเนินงาน รอบ 12 เดือน : บรรลุเป้าหมายมาตรฐาน โดยมีผลการประเมิน 85.10 คะแนน</t>
  </si>
  <si>
    <t>เป้าหมายขั้นต้น
(50)</t>
  </si>
  <si>
    <t>คะแนนที่ได้เทียบจากเป้าหมาย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</si>
</sst>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(* #,##0.00_);_(* \(#,##0.00\);_(* &quot;-&quot;??_);_(@_)"/>
  </numFmts>
  <fonts count="8">
    <font>
      <sz val="11"/>
      <color theme="1"/>
      <name val="Tahoma"/>
      <scheme val="minor"/>
    </font>
    <font>
      <b/>
      <sz val="14"/>
      <color theme="1"/>
      <name val="TH Sarabun PSK"/>
    </font>
    <font>
      <sz val="14"/>
      <color theme="1"/>
      <name val="TH Sarabun PSK"/>
    </font>
    <font>
      <sz val="11"/>
      <name val="Tahoma"/>
    </font>
    <font>
      <sz val="14"/>
      <color rgb="FFFF0000"/>
      <name val="TH Sarabun PSK"/>
    </font>
    <font>
      <sz val="14"/>
      <color theme="1"/>
      <name val="Tahoma"/>
      <scheme val="minor"/>
    </font>
    <font>
      <sz val="14"/>
      <color theme="1"/>
      <name val="Tahoma"/>
    </font>
    <font>
      <sz val="8"/>
      <name val="Tahoma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CCFFFF"/>
        <bgColor rgb="FFCCFFFF"/>
      </patternFill>
    </fill>
    <fill>
      <patternFill patternType="solid">
        <fgColor rgb="FFFFFF99"/>
        <bgColor rgb="FFFFFF99"/>
      </patternFill>
    </fill>
    <fill>
      <patternFill patternType="solid">
        <fgColor rgb="FFFF0000"/>
        <bgColor rgb="FFFF0000"/>
      </patternFill>
    </fill>
    <fill>
      <patternFill patternType="solid">
        <fgColor rgb="FFD8D8D8"/>
        <bgColor rgb="FFD8D8D8"/>
      </patternFill>
    </fill>
    <fill>
      <patternFill patternType="solid">
        <fgColor rgb="FFCC99FF"/>
        <bgColor rgb="FFCC99FF"/>
      </patternFill>
    </fill>
    <fill>
      <patternFill patternType="solid">
        <fgColor rgb="FF92CDDC"/>
        <bgColor rgb="FF92CDD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2" fillId="0" borderId="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vertical="top"/>
    </xf>
    <xf numFmtId="0" fontId="4" fillId="3" borderId="10" xfId="0" applyFont="1" applyFill="1" applyBorder="1" applyAlignment="1">
      <alignment horizontal="left" vertical="top"/>
    </xf>
    <xf numFmtId="0" fontId="2" fillId="3" borderId="11" xfId="0" applyFont="1" applyFill="1" applyBorder="1" applyAlignment="1">
      <alignment horizontal="left" vertical="top"/>
    </xf>
    <xf numFmtId="0" fontId="2" fillId="3" borderId="11" xfId="0" applyFont="1" applyFill="1" applyBorder="1" applyAlignment="1">
      <alignment horizontal="center" vertical="top"/>
    </xf>
    <xf numFmtId="0" fontId="2" fillId="3" borderId="12" xfId="0" applyFont="1" applyFill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164" fontId="2" fillId="0" borderId="1" xfId="0" applyNumberFormat="1" applyFont="1" applyBorder="1" applyAlignment="1">
      <alignment vertical="top"/>
    </xf>
    <xf numFmtId="165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right" vertical="top"/>
    </xf>
    <xf numFmtId="2" fontId="2" fillId="5" borderId="1" xfId="0" applyNumberFormat="1" applyFont="1" applyFill="1" applyBorder="1" applyAlignment="1">
      <alignment vertical="top"/>
    </xf>
    <xf numFmtId="165" fontId="2" fillId="6" borderId="1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Alignment="1">
      <alignment vertical="top"/>
    </xf>
    <xf numFmtId="2" fontId="1" fillId="4" borderId="1" xfId="0" applyNumberFormat="1" applyFont="1" applyFill="1" applyBorder="1" applyAlignment="1">
      <alignment horizontal="center" vertical="top"/>
    </xf>
    <xf numFmtId="2" fontId="2" fillId="7" borderId="13" xfId="0" applyNumberFormat="1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3" xfId="0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vertical="top" wrapText="1"/>
    </xf>
    <xf numFmtId="2" fontId="2" fillId="0" borderId="6" xfId="0" applyNumberFormat="1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2" fontId="2" fillId="0" borderId="3" xfId="0" applyNumberFormat="1" applyFont="1" applyFill="1" applyBorder="1" applyAlignment="1">
      <alignment horizontal="center" vertical="top" wrapText="1"/>
    </xf>
    <xf numFmtId="2" fontId="2" fillId="0" borderId="4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0" fontId="2" fillId="0" borderId="2" xfId="0" applyFont="1" applyBorder="1" applyAlignment="1">
      <alignment horizontal="center" vertical="top"/>
    </xf>
    <xf numFmtId="0" fontId="3" fillId="0" borderId="3" xfId="0" applyFont="1" applyBorder="1"/>
    <xf numFmtId="0" fontId="2" fillId="0" borderId="5" xfId="0" applyFont="1" applyBorder="1" applyAlignment="1">
      <alignment horizontal="center" vertical="top"/>
    </xf>
    <xf numFmtId="0" fontId="3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2.625" defaultRowHeight="15" customHeight="1"/>
  <cols>
    <col min="1" max="1" width="4.5" customWidth="1"/>
    <col min="2" max="2" width="18.75" customWidth="1"/>
    <col min="3" max="3" width="6" customWidth="1"/>
    <col min="4" max="4" width="5.5" customWidth="1"/>
    <col min="5" max="5" width="47" customWidth="1"/>
    <col min="6" max="6" width="6.125" customWidth="1"/>
    <col min="7" max="8" width="8.125" customWidth="1"/>
    <col min="9" max="9" width="12.125" customWidth="1"/>
    <col min="10" max="10" width="8.5" customWidth="1"/>
    <col min="11" max="11" width="9.5" customWidth="1"/>
    <col min="12" max="12" width="9.125" customWidth="1"/>
    <col min="13" max="26" width="8.625" customWidth="1"/>
  </cols>
  <sheetData>
    <row r="1" spans="1:26" ht="21.75" customHeight="1">
      <c r="A1" s="1" t="s">
        <v>0</v>
      </c>
      <c r="B1" s="2"/>
      <c r="C1" s="3"/>
      <c r="D1" s="3" t="s">
        <v>1</v>
      </c>
      <c r="E1" s="4" t="str">
        <f>B9</f>
        <v xml:space="preserve">สัดส่วนการใช้พลังงานทดแทนต่อปริมาณการใช้พลังงานขั้นสุดท้ายเพิ่มขึ้น 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.75" customHeight="1">
      <c r="A2" s="1" t="s">
        <v>2</v>
      </c>
      <c r="B2" s="2"/>
      <c r="C2" s="5"/>
      <c r="D2" s="3" t="s">
        <v>1</v>
      </c>
      <c r="E2" s="30">
        <f>IF(K2=1,"N/A",J11)</f>
        <v>11.24</v>
      </c>
      <c r="F2" s="2"/>
      <c r="G2" s="2"/>
      <c r="H2" s="2"/>
      <c r="I2" s="2"/>
      <c r="J2" s="2"/>
      <c r="K2" s="7"/>
      <c r="L2" s="8" t="s">
        <v>3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1.75" customHeight="1">
      <c r="A3" s="1" t="s">
        <v>4</v>
      </c>
      <c r="B3" s="2"/>
      <c r="C3" s="5"/>
      <c r="D3" s="3" t="s">
        <v>1</v>
      </c>
      <c r="E3" s="6">
        <f>IF(K2=1,1,G9)</f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1.75" customHeight="1">
      <c r="A4" s="1" t="s">
        <v>5</v>
      </c>
      <c r="B4" s="2"/>
      <c r="C4" s="5"/>
      <c r="D4" s="3" t="s">
        <v>1</v>
      </c>
      <c r="E4" s="6">
        <f>IF(K2=1,1,H9)</f>
        <v>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1.75" customHeight="1">
      <c r="A5" s="2"/>
      <c r="B5" s="2"/>
      <c r="C5" s="5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1.75" customHeight="1">
      <c r="A6" s="60" t="s">
        <v>6</v>
      </c>
      <c r="B6" s="61"/>
      <c r="C6" s="9"/>
      <c r="D6" s="62" t="s">
        <v>7</v>
      </c>
      <c r="E6" s="63"/>
      <c r="F6" s="9" t="s">
        <v>8</v>
      </c>
      <c r="G6" s="62" t="s">
        <v>9</v>
      </c>
      <c r="H6" s="63"/>
      <c r="I6" s="9" t="s">
        <v>10</v>
      </c>
      <c r="J6" s="9" t="s">
        <v>11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1.75" customHeight="1">
      <c r="A7" s="10"/>
      <c r="B7" s="11"/>
      <c r="C7" s="12"/>
      <c r="D7" s="13" t="s">
        <v>12</v>
      </c>
      <c r="E7" s="14" t="s">
        <v>13</v>
      </c>
      <c r="F7" s="15"/>
      <c r="G7" s="13" t="s">
        <v>14</v>
      </c>
      <c r="H7" s="13" t="s">
        <v>19</v>
      </c>
      <c r="I7" s="15"/>
      <c r="J7" s="15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21.75" customHeight="1">
      <c r="A8" s="16" t="s">
        <v>15</v>
      </c>
      <c r="B8" s="17"/>
      <c r="C8" s="18"/>
      <c r="D8" s="17"/>
      <c r="E8" s="17"/>
      <c r="F8" s="17"/>
      <c r="G8" s="17"/>
      <c r="H8" s="17"/>
      <c r="I8" s="17"/>
      <c r="J8" s="19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79.5" customHeight="1">
      <c r="A9" s="20"/>
      <c r="B9" s="31" t="s">
        <v>20</v>
      </c>
      <c r="C9" s="14"/>
      <c r="D9" s="21"/>
      <c r="E9" s="22" t="s">
        <v>16</v>
      </c>
      <c r="F9" s="22"/>
      <c r="G9" s="23">
        <f>K11</f>
        <v>1</v>
      </c>
      <c r="H9" s="23">
        <f>K12</f>
        <v>0</v>
      </c>
      <c r="I9" s="22"/>
      <c r="J9" s="2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.75" customHeight="1">
      <c r="A11" s="2"/>
      <c r="B11" s="2"/>
      <c r="C11" s="2"/>
      <c r="D11" s="22">
        <v>1</v>
      </c>
      <c r="E11" s="24">
        <v>16.100000000000001</v>
      </c>
      <c r="F11" s="2"/>
      <c r="G11" s="2"/>
      <c r="H11" s="2"/>
      <c r="I11" s="25" t="s">
        <v>17</v>
      </c>
      <c r="J11" s="29">
        <v>11.24</v>
      </c>
      <c r="K11" s="26">
        <f>6-IF(E14&gt;=E15,IF(J11&lt;=E15,1,IF(J11&lt;=E14,1+(J11-E15)/(E14-E15),IF(J11&lt;=E13,2+(J11-E14)/(E13-E14),IF(J11&lt;=E12,3+(J11-E13)/(E12-E13),IF(J11&lt;=E11,4+(J11-E12)/(E11-E12),5))))),IF(J11&gt;=E15,1,IF(J11&gt;=E14,1+(E15-J11)/(E15-E14),IF(J11&gt;=E13,2+(E14-J11)/(E14-E13),IF(J11&gt;=E12,3+(E13-J11)/(E13-E12),IF(J11&gt;=E11,4+(E12-J11)/(E12-E11),5))))))</f>
        <v>1</v>
      </c>
      <c r="L11" s="2" t="s">
        <v>18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.75" customHeight="1">
      <c r="A12" s="2"/>
      <c r="B12" s="2"/>
      <c r="C12" s="2"/>
      <c r="D12" s="22">
        <v>2</v>
      </c>
      <c r="E12" s="27">
        <v>16.72</v>
      </c>
      <c r="F12" s="2"/>
      <c r="G12" s="2"/>
      <c r="H12" s="2"/>
      <c r="I12" s="25"/>
      <c r="J12" s="3"/>
      <c r="K12" s="28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1.75" customHeight="1">
      <c r="A13" s="2"/>
      <c r="B13" s="2"/>
      <c r="C13" s="2"/>
      <c r="D13" s="22">
        <v>3</v>
      </c>
      <c r="E13" s="24">
        <v>17.34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1.75" customHeight="1">
      <c r="A14" s="2"/>
      <c r="B14" s="2"/>
      <c r="C14" s="2"/>
      <c r="D14" s="22">
        <v>4</v>
      </c>
      <c r="E14" s="27">
        <v>17.96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1.75" customHeight="1">
      <c r="A15" s="2"/>
      <c r="B15" s="2"/>
      <c r="C15" s="2"/>
      <c r="D15" s="22">
        <v>5</v>
      </c>
      <c r="E15" s="24">
        <v>18.579999999999998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1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1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1.75" customHeight="1">
      <c r="A18" s="2"/>
      <c r="B18" s="2"/>
      <c r="C18" s="2"/>
      <c r="D18" s="22">
        <v>1</v>
      </c>
      <c r="E18" s="24">
        <v>50</v>
      </c>
      <c r="F18" s="2"/>
      <c r="G18" s="2"/>
      <c r="H18" s="2"/>
      <c r="I18" s="25" t="s">
        <v>17</v>
      </c>
      <c r="J18" s="29"/>
      <c r="K18" s="26">
        <f>6-IF(E21&gt;=E22,IF(J18&lt;=E22,1,IF(J18&lt;=E21,1+(J18-E22)/(E21-E22),IF(J18&lt;=E20,2+(J18-E21)/(E20-E21),IF(J18&lt;=E19,3+(J18-E20)/(E19-E20),IF(J18&lt;=E18,4+(J18-E19)/(E18-E19),5))))),IF(J18&gt;=E22,1,IF(J18&gt;=E21,1+(E22-J18)/(E22-E21),IF(J18&gt;=E20,2+(E21-J18)/(E21-E20),IF(J18&gt;=E19,3+(E20-J18)/(E20-E19),IF(J18&gt;=E18,4+(E19-J18)/(E19-E18),5))))))</f>
        <v>1</v>
      </c>
      <c r="L18" s="2" t="s">
        <v>18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1.75" customHeight="1">
      <c r="A19" s="2"/>
      <c r="B19" s="2"/>
      <c r="C19" s="2"/>
      <c r="D19" s="22">
        <v>2</v>
      </c>
      <c r="E19" s="27">
        <v>62.5</v>
      </c>
      <c r="F19" s="2"/>
      <c r="G19" s="2"/>
      <c r="H19" s="2"/>
      <c r="I19" s="25"/>
      <c r="J19" s="3"/>
      <c r="K19" s="28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1.75" customHeight="1">
      <c r="A20" s="2"/>
      <c r="B20" s="2"/>
      <c r="C20" s="2"/>
      <c r="D20" s="22">
        <v>3</v>
      </c>
      <c r="E20" s="24">
        <v>75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1.75" customHeight="1">
      <c r="A21" s="2"/>
      <c r="B21" s="2"/>
      <c r="C21" s="2"/>
      <c r="D21" s="22">
        <v>4</v>
      </c>
      <c r="E21" s="27">
        <v>87.5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1.75" customHeight="1">
      <c r="A22" s="2"/>
      <c r="B22" s="2"/>
      <c r="C22" s="2"/>
      <c r="D22" s="22">
        <v>5</v>
      </c>
      <c r="E22" s="24">
        <v>100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1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1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1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1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1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1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1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1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1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1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1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1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1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1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1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1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1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1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1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1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1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1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1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1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1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1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1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1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1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1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1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1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1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1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1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1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1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1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1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1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1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1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1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1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1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1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1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1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1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1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1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1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1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1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1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1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1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1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1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1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1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1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1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1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1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1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1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1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1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1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1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1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1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1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1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1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1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1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1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1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1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1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1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1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1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1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1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1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1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1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1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1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1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1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1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1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1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1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1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1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1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1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1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1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1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1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1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1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1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1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1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1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1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1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1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1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1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1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1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1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1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1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1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1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1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1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1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1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1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1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1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1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1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1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1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1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1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1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1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1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1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1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1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1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1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1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1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1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1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1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1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1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1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1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1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1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1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1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1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1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1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1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1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1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1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1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1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1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1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1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1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1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1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1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1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1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1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1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1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1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1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1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1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1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1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1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1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1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1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1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1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1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1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1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1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1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1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1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1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1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1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1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1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1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1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1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1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1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1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1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1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1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1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1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1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1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1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1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1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1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1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1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1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1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1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1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1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1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1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1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1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1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1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1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1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1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1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1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1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1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1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1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1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1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1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1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1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1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1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1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1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1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1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1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1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1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1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1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1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1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1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1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1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1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1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1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1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1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1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1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1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1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1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1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1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1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1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1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1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1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1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1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1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1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1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1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1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1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1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1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1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1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1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1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1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1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1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1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1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1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1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1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1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1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1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1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1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1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1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1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1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1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1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1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1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1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1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1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1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1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1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1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1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1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1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1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1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1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1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1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1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1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1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1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1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1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1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1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1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1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1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1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1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1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1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1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1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1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1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1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1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1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1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1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1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1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1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1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1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1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1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1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1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1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1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1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1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1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1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1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1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1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1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1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1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1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1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1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1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1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1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1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1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1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1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1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1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1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1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1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1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1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1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1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1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1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1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1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1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1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1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1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1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1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1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1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1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1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1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1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1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1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1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1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1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1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1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1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1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1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1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1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1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1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1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1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1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1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1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1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1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1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1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1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1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1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1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1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1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1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1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1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1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1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1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1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1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1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1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1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1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1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1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1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1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1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1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1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1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1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1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1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1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1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1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1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1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1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1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1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1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1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1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1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1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1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1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1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1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1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1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1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1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1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1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1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1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1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1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1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1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1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1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1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1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1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1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1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1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1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1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1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1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1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1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1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1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1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1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1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1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1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1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1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1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1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1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1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1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1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1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1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1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1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1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1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1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1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1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1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1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1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1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1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1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1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1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1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1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1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1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1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1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1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1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1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1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1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1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1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1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1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1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1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1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1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1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1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1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1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1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1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1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1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1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1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1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1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1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1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1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1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1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1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1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1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1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1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1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1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1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1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1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1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1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1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1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1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1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1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1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1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1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1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1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1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1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1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1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1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1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1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1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1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1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1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1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1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1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1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1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1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1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1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1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1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1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1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1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1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1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1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1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1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1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1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1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1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1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1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1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1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1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1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1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1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1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1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1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1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1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1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1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1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1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1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1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1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1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1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1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1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1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1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1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1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1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1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1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1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1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1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1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1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1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1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1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1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1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1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1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1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1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1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1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1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1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1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1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1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1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1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1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1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1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1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1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1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1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1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1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1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1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1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1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1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1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1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1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1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1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1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1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1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1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1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1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1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1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1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1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1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1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1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1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1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1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1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1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1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1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1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1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1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1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1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1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1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1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1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1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1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1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1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1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1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1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1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1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1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1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1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1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1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1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1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1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1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1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1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1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1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1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1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1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1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1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1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1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1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1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1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1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1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1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1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1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1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1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1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1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1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1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1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1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1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1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1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">
    <mergeCell ref="A6:B6"/>
    <mergeCell ref="D6:E6"/>
    <mergeCell ref="G6:H6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"/>
  <sheetViews>
    <sheetView tabSelected="1" topLeftCell="H1" zoomScale="60" zoomScaleNormal="60" workbookViewId="0">
      <selection activeCell="I1" sqref="I1"/>
    </sheetView>
  </sheetViews>
  <sheetFormatPr defaultColWidth="12.625" defaultRowHeight="15" customHeight="1"/>
  <cols>
    <col min="1" max="1" width="19.25" customWidth="1"/>
    <col min="2" max="2" width="27.375" bestFit="1" customWidth="1"/>
    <col min="3" max="3" width="40.875" bestFit="1" customWidth="1"/>
    <col min="4" max="4" width="10.75" customWidth="1"/>
    <col min="5" max="5" width="17.5" bestFit="1" customWidth="1"/>
    <col min="6" max="6" width="21.375" bestFit="1" customWidth="1"/>
    <col min="7" max="7" width="26" bestFit="1" customWidth="1"/>
    <col min="8" max="8" width="161.125" bestFit="1" customWidth="1"/>
    <col min="9" max="9" width="14.25" bestFit="1" customWidth="1"/>
    <col min="10" max="10" width="11.75" bestFit="1" customWidth="1"/>
  </cols>
  <sheetData>
    <row r="1" spans="1:10" ht="54">
      <c r="A1" s="32" t="s">
        <v>21</v>
      </c>
      <c r="B1" s="32" t="s">
        <v>32</v>
      </c>
      <c r="C1" s="33" t="s">
        <v>6</v>
      </c>
      <c r="D1" s="32" t="s">
        <v>22</v>
      </c>
      <c r="E1" s="34" t="s">
        <v>65</v>
      </c>
      <c r="F1" s="34" t="s">
        <v>23</v>
      </c>
      <c r="G1" s="34" t="s">
        <v>24</v>
      </c>
      <c r="H1" s="33" t="s">
        <v>25</v>
      </c>
      <c r="I1" s="35" t="s">
        <v>66</v>
      </c>
      <c r="J1" s="35" t="s">
        <v>26</v>
      </c>
    </row>
    <row r="2" spans="1:10" ht="409.5">
      <c r="A2" s="36">
        <v>1</v>
      </c>
      <c r="B2" s="37" t="s">
        <v>27</v>
      </c>
      <c r="C2" s="37" t="s">
        <v>33</v>
      </c>
      <c r="D2" s="38">
        <v>25</v>
      </c>
      <c r="E2" s="39" t="s">
        <v>34</v>
      </c>
      <c r="F2" s="39" t="s">
        <v>35</v>
      </c>
      <c r="G2" s="40" t="s">
        <v>36</v>
      </c>
      <c r="H2" s="41" t="s">
        <v>37</v>
      </c>
      <c r="I2" s="42">
        <v>100</v>
      </c>
      <c r="J2" s="42">
        <v>25</v>
      </c>
    </row>
    <row r="3" spans="1:10" ht="90">
      <c r="A3" s="43">
        <v>1</v>
      </c>
      <c r="B3" s="44" t="s">
        <v>27</v>
      </c>
      <c r="C3" s="44" t="s">
        <v>28</v>
      </c>
      <c r="D3" s="45">
        <v>25</v>
      </c>
      <c r="E3" s="46" t="s">
        <v>38</v>
      </c>
      <c r="F3" s="46" t="s">
        <v>39</v>
      </c>
      <c r="G3" s="46" t="s">
        <v>40</v>
      </c>
      <c r="H3" s="44" t="s">
        <v>41</v>
      </c>
      <c r="I3" s="47">
        <v>100</v>
      </c>
      <c r="J3" s="47">
        <v>25</v>
      </c>
    </row>
    <row r="4" spans="1:10" ht="198">
      <c r="A4" s="43">
        <v>1</v>
      </c>
      <c r="B4" s="44" t="s">
        <v>27</v>
      </c>
      <c r="C4" s="44" t="s">
        <v>42</v>
      </c>
      <c r="D4" s="45">
        <v>20</v>
      </c>
      <c r="E4" s="48" t="s">
        <v>43</v>
      </c>
      <c r="F4" s="48" t="s">
        <v>44</v>
      </c>
      <c r="G4" s="48" t="s">
        <v>45</v>
      </c>
      <c r="H4" s="49" t="s">
        <v>46</v>
      </c>
      <c r="I4" s="47">
        <v>100</v>
      </c>
      <c r="J4" s="47">
        <v>20</v>
      </c>
    </row>
    <row r="5" spans="1:10" ht="90">
      <c r="A5" s="43">
        <v>2</v>
      </c>
      <c r="B5" s="44" t="s">
        <v>29</v>
      </c>
      <c r="C5" s="44" t="s">
        <v>31</v>
      </c>
      <c r="D5" s="43">
        <v>10</v>
      </c>
      <c r="E5" s="50" t="s">
        <v>47</v>
      </c>
      <c r="F5" s="50" t="s">
        <v>48</v>
      </c>
      <c r="G5" s="50" t="s">
        <v>60</v>
      </c>
      <c r="H5" s="51" t="s">
        <v>54</v>
      </c>
      <c r="I5" s="47">
        <v>88.73</v>
      </c>
      <c r="J5" s="47">
        <v>8.8699999999999992</v>
      </c>
    </row>
    <row r="6" spans="1:10" ht="72">
      <c r="A6" s="43">
        <v>2</v>
      </c>
      <c r="B6" s="44" t="s">
        <v>29</v>
      </c>
      <c r="C6" s="44" t="s">
        <v>49</v>
      </c>
      <c r="D6" s="45">
        <v>5</v>
      </c>
      <c r="E6" s="46" t="s">
        <v>50</v>
      </c>
      <c r="F6" s="46" t="s">
        <v>51</v>
      </c>
      <c r="G6" s="46" t="s">
        <v>52</v>
      </c>
      <c r="H6" s="52" t="s">
        <v>53</v>
      </c>
      <c r="I6" s="53">
        <v>100</v>
      </c>
      <c r="J6" s="47">
        <v>5</v>
      </c>
    </row>
    <row r="7" spans="1:10" ht="72">
      <c r="A7" s="50">
        <v>2</v>
      </c>
      <c r="B7" s="51" t="s">
        <v>29</v>
      </c>
      <c r="C7" s="51" t="s">
        <v>30</v>
      </c>
      <c r="D7" s="56">
        <v>5</v>
      </c>
      <c r="E7" s="50">
        <v>61.05</v>
      </c>
      <c r="F7" s="50">
        <v>71.05</v>
      </c>
      <c r="G7" s="50">
        <v>76.05</v>
      </c>
      <c r="H7" s="52" t="s">
        <v>55</v>
      </c>
      <c r="I7" s="57">
        <v>100</v>
      </c>
      <c r="J7" s="58">
        <v>5</v>
      </c>
    </row>
    <row r="8" spans="1:10" ht="54">
      <c r="A8" s="50">
        <v>2</v>
      </c>
      <c r="B8" s="51" t="s">
        <v>29</v>
      </c>
      <c r="C8" s="44" t="s">
        <v>61</v>
      </c>
      <c r="D8" s="43">
        <v>5</v>
      </c>
      <c r="E8" s="43" t="s">
        <v>56</v>
      </c>
      <c r="F8" s="43" t="s">
        <v>57</v>
      </c>
      <c r="G8" s="43">
        <v>91.86</v>
      </c>
      <c r="H8" s="59" t="s">
        <v>63</v>
      </c>
      <c r="I8" s="47">
        <v>99.85</v>
      </c>
      <c r="J8" s="47">
        <v>4.99</v>
      </c>
    </row>
    <row r="9" spans="1:10" ht="54">
      <c r="A9" s="54">
        <v>2</v>
      </c>
      <c r="B9" s="55" t="s">
        <v>29</v>
      </c>
      <c r="C9" s="44" t="s">
        <v>62</v>
      </c>
      <c r="D9" s="43">
        <v>5</v>
      </c>
      <c r="E9" s="43" t="s">
        <v>58</v>
      </c>
      <c r="F9" s="43" t="s">
        <v>59</v>
      </c>
      <c r="G9" s="43">
        <v>87</v>
      </c>
      <c r="H9" s="59" t="s">
        <v>64</v>
      </c>
      <c r="I9" s="47">
        <v>90.5</v>
      </c>
      <c r="J9" s="47">
        <v>4.53</v>
      </c>
    </row>
  </sheetData>
  <phoneticPr fontId="7" type="noConversion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6.สัดส่วนการใช้พลังงานฯ</vt:lpstr>
      <vt:lpstr>ตัวชี้วัดระดับกรม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อนุสรณ์ ช่วยราย</cp:lastModifiedBy>
  <dcterms:created xsi:type="dcterms:W3CDTF">2019-02-22T03:48:44Z</dcterms:created>
  <dcterms:modified xsi:type="dcterms:W3CDTF">2026-08-20T07:11:33Z</dcterms:modified>
</cp:coreProperties>
</file>